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R0931_Marketing_Vertrieb_ALL\SB Designer\"/>
    </mc:Choice>
  </mc:AlternateContent>
  <xr:revisionPtr revIDLastSave="0" documentId="13_ncr:1_{36BA98F7-E0C6-429B-BD7F-890FBB6BB5E0}" xr6:coauthVersionLast="45" xr6:coauthVersionMax="45" xr10:uidLastSave="{00000000-0000-0000-0000-000000000000}"/>
  <workbookProtection workbookAlgorithmName="SHA-512" workbookHashValue="1tHu0YOH+7/okJq3ubJ3IeSlL7aXBulQOKD7fyL2V1K9e0RCneyYV6SCxw/xf2SeljXNtoZAqiJvliZU6QRIJA==" workbookSaltValue="+jq/aKRt+c0fDCjQzOfvtw==" workbookSpinCount="100000" lockStructure="1"/>
  <bookViews>
    <workbookView xWindow="-120" yWindow="-120" windowWidth="29040" windowHeight="15840" xr2:uid="{F759B47A-79FC-4EA0-93F3-509EEBF58731}"/>
  </bookViews>
  <sheets>
    <sheet name="Tabelle1" sheetId="1" r:id="rId1"/>
  </sheets>
  <definedNames>
    <definedName name="_xlnm.Print_Area" localSheetId="0">Tabelle1!$A$1:$H$89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  <c r="H56" i="1"/>
  <c r="F54" i="1" l="1"/>
  <c r="F43" i="1" l="1"/>
  <c r="H49" i="1"/>
  <c r="F49" i="1"/>
  <c r="H45" i="1"/>
  <c r="F45" i="1"/>
  <c r="H43" i="1"/>
  <c r="H47" i="1"/>
  <c r="F47" i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2" i="1"/>
  <c r="H44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46" i="1"/>
  <c r="H48" i="1"/>
  <c r="H50" i="1"/>
  <c r="H51" i="1"/>
  <c r="H52" i="1"/>
  <c r="H53" i="1"/>
  <c r="H55" i="1"/>
  <c r="H57" i="1"/>
  <c r="F15" i="1" l="1"/>
  <c r="F14" i="1"/>
  <c r="H59" i="1"/>
  <c r="F57" i="1"/>
  <c r="F55" i="1"/>
  <c r="F53" i="1"/>
  <c r="F52" i="1"/>
  <c r="F51" i="1"/>
  <c r="F50" i="1"/>
  <c r="F48" i="1"/>
  <c r="F46" i="1"/>
  <c r="F44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H87" i="1" l="1"/>
  <c r="H88" i="1" s="1"/>
  <c r="H89" i="1" s="1"/>
</calcChain>
</file>

<file path=xl/sharedStrings.xml><?xml version="1.0" encoding="utf-8"?>
<sst xmlns="http://schemas.openxmlformats.org/spreadsheetml/2006/main" count="136" uniqueCount="70">
  <si>
    <t xml:space="preserve">Buchungsanfrage für Werbeplätze 
auf den Bildschirmen von Selbstbedienungsgeräten
</t>
  </si>
  <si>
    <t xml:space="preserve">der Leipziger Volksbank </t>
  </si>
  <si>
    <t>(Bitte füllen Sie die gelben Felder aus.)</t>
  </si>
  <si>
    <t>Werber (Ihre Firma):</t>
  </si>
  <si>
    <t>Auswahl der Werbeplätze:</t>
  </si>
  <si>
    <t>Gebiet</t>
  </si>
  <si>
    <t>Geschäftsstelle</t>
  </si>
  <si>
    <t>statistische Nutzerzahl pro Woche</t>
  </si>
  <si>
    <t>Preis pro Woche</t>
  </si>
  <si>
    <t>Ihre
Buchung
(x)</t>
  </si>
  <si>
    <t>Ihre Kosten</t>
  </si>
  <si>
    <t>Landkreis Leipzig</t>
  </si>
  <si>
    <t>Bad Lausick</t>
  </si>
  <si>
    <t>9312091</t>
  </si>
  <si>
    <t>CRS</t>
  </si>
  <si>
    <t>9311905</t>
  </si>
  <si>
    <t>GAA</t>
  </si>
  <si>
    <t>KAD</t>
  </si>
  <si>
    <t>Böhlen</t>
  </si>
  <si>
    <t>9315305</t>
  </si>
  <si>
    <t>Borna</t>
  </si>
  <si>
    <t xml:space="preserve">9315302 </t>
  </si>
  <si>
    <t xml:space="preserve">9311902 </t>
  </si>
  <si>
    <t>Kitzscher</t>
  </si>
  <si>
    <t>9311907</t>
  </si>
  <si>
    <t>Frohburg</t>
  </si>
  <si>
    <t>Geithain</t>
  </si>
  <si>
    <t>9312163</t>
  </si>
  <si>
    <t>9312161</t>
  </si>
  <si>
    <t>Groitzsch</t>
  </si>
  <si>
    <t>9315301</t>
  </si>
  <si>
    <t>9312101</t>
  </si>
  <si>
    <t>Markkleeberg</t>
  </si>
  <si>
    <t>Markranstädt</t>
  </si>
  <si>
    <t>Neukieritzsch</t>
  </si>
  <si>
    <t>Pegau</t>
  </si>
  <si>
    <t>Zwenkau</t>
  </si>
  <si>
    <t>Landkreis Nordsachsen</t>
  </si>
  <si>
    <t>Beilrode</t>
  </si>
  <si>
    <t>Belgern</t>
  </si>
  <si>
    <t>Dommitzsch</t>
  </si>
  <si>
    <t>Schildau</t>
  </si>
  <si>
    <t>Taucha</t>
  </si>
  <si>
    <t>9315061</t>
  </si>
  <si>
    <t>Torgau</t>
  </si>
  <si>
    <t xml:space="preserve">Torgau Kaufland </t>
  </si>
  <si>
    <t>Stadt Leipzig</t>
  </si>
  <si>
    <t>Grimmaische Str.</t>
  </si>
  <si>
    <t>Hauptbahnhof</t>
  </si>
  <si>
    <t>Konsum Bachviertel</t>
  </si>
  <si>
    <t>Lpz.-Gohlis</t>
  </si>
  <si>
    <t>Lpz.-Liebertwolkwitz</t>
  </si>
  <si>
    <t>Lpz.-Lindenau</t>
  </si>
  <si>
    <t>Lpz.-Schleußig</t>
  </si>
  <si>
    <t>Lpz.-Stötteritz</t>
  </si>
  <si>
    <t>Lpz.-Südvorstadt</t>
  </si>
  <si>
    <t>Lpz.-Wiederitzsch</t>
  </si>
  <si>
    <t>Lpz.-Zentrum</t>
  </si>
  <si>
    <t>Paunsdorf Center</t>
  </si>
  <si>
    <t>Portitz</t>
  </si>
  <si>
    <t>Sachsenpark</t>
  </si>
  <si>
    <r>
      <t xml:space="preserve">Preis </t>
    </r>
    <r>
      <rPr>
        <i/>
        <sz val="11"/>
        <color theme="1"/>
        <rFont val="Calibri"/>
        <family val="2"/>
        <scheme val="minor"/>
      </rPr>
      <t>(Mindestauftragsvolumen 100,00 €)</t>
    </r>
    <r>
      <rPr>
        <b/>
        <sz val="11"/>
        <color theme="1"/>
        <rFont val="Calibri"/>
        <family val="2"/>
        <scheme val="minor"/>
      </rPr>
      <t>:</t>
    </r>
  </si>
  <si>
    <t>zzgl. Ust</t>
  </si>
  <si>
    <t>Gesamtpreis:</t>
  </si>
  <si>
    <t>Späteste Abgabe Ihrer Werbegrafik:</t>
  </si>
  <si>
    <t>Ansprechpartner:</t>
  </si>
  <si>
    <t>Buchungszeitraum (volle Kalenderwoche):</t>
  </si>
  <si>
    <t>5 Werktage vor Werbeschaltung</t>
  </si>
  <si>
    <r>
      <rPr>
        <b/>
        <sz val="11"/>
        <color theme="1"/>
        <rFont val="Calibri"/>
        <family val="2"/>
        <scheme val="minor"/>
      </rPr>
      <t xml:space="preserve">SB-Gerät   </t>
    </r>
    <r>
      <rPr>
        <b/>
        <sz val="9"/>
        <color theme="1"/>
        <rFont val="Calibri"/>
        <family val="2"/>
        <scheme val="minor"/>
      </rPr>
      <t xml:space="preserve">                                      GAA - Geldausgabeautomat CRS - Ein- / Auszahlautomat  KAD - Kontoauszugsdrucker</t>
    </r>
  </si>
  <si>
    <t>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</si>
</sst>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_€"/>
    <numFmt numFmtId="165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Frutiger VR"/>
      <family val="2"/>
    </font>
    <font>
      <sz val="10"/>
      <color theme="1"/>
      <name val="Frutiger VR"/>
      <family val="2"/>
    </font>
    <font>
      <sz val="10"/>
      <name val="Frutiger VR"/>
      <family val="2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0" fontId="2" fillId="0" borderId="0" xfId="0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/>
    <xf numFmtId="49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Fill="1"/>
    <xf numFmtId="49" fontId="0" fillId="0" borderId="0" xfId="0" applyNumberFormat="1" applyFill="1" applyAlignment="1">
      <alignment horizontal="right"/>
    </xf>
    <xf numFmtId="0" fontId="0" fillId="0" borderId="0" xfId="0" applyFill="1" applyBorder="1"/>
    <xf numFmtId="164" fontId="0" fillId="0" borderId="0" xfId="0" applyNumberFormat="1" applyFill="1"/>
    <xf numFmtId="0" fontId="2" fillId="0" borderId="0" xfId="0" applyFont="1" applyFill="1"/>
    <xf numFmtId="0" fontId="3" fillId="0" borderId="5" xfId="0" applyFont="1" applyFill="1" applyBorder="1" applyAlignment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/>
    <xf numFmtId="49" fontId="4" fillId="4" borderId="7" xfId="0" applyNumberFormat="1" applyFont="1" applyFill="1" applyBorder="1" applyAlignment="1">
      <alignment horizontal="right"/>
    </xf>
    <xf numFmtId="1" fontId="4" fillId="4" borderId="7" xfId="0" applyNumberFormat="1" applyFont="1" applyFill="1" applyBorder="1"/>
    <xf numFmtId="165" fontId="4" fillId="4" borderId="7" xfId="0" applyNumberFormat="1" applyFont="1" applyFill="1" applyBorder="1" applyAlignment="1">
      <alignment horizontal="right"/>
    </xf>
    <xf numFmtId="0" fontId="0" fillId="2" borderId="7" xfId="0" applyFill="1" applyBorder="1" applyAlignment="1" applyProtection="1">
      <alignment horizontal="center"/>
      <protection locked="0"/>
    </xf>
    <xf numFmtId="49" fontId="4" fillId="3" borderId="7" xfId="0" applyNumberFormat="1" applyFont="1" applyFill="1" applyBorder="1" applyAlignment="1">
      <alignment horizontal="right"/>
    </xf>
    <xf numFmtId="1" fontId="4" fillId="3" borderId="7" xfId="0" applyNumberFormat="1" applyFont="1" applyFill="1" applyBorder="1"/>
    <xf numFmtId="165" fontId="4" fillId="3" borderId="7" xfId="0" applyNumberFormat="1" applyFont="1" applyFill="1" applyBorder="1" applyAlignment="1">
      <alignment horizontal="right"/>
    </xf>
    <xf numFmtId="49" fontId="4" fillId="5" borderId="7" xfId="0" applyNumberFormat="1" applyFont="1" applyFill="1" applyBorder="1" applyAlignment="1">
      <alignment horizontal="right"/>
    </xf>
    <xf numFmtId="1" fontId="4" fillId="5" borderId="7" xfId="0" applyNumberFormat="1" applyFont="1" applyFill="1" applyBorder="1"/>
    <xf numFmtId="165" fontId="4" fillId="5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4" borderId="7" xfId="0" applyFont="1" applyFill="1" applyBorder="1"/>
    <xf numFmtId="0" fontId="4" fillId="3" borderId="7" xfId="0" applyFont="1" applyFill="1" applyBorder="1"/>
    <xf numFmtId="165" fontId="4" fillId="4" borderId="7" xfId="0" applyNumberFormat="1" applyFont="1" applyFill="1" applyBorder="1"/>
    <xf numFmtId="165" fontId="4" fillId="3" borderId="7" xfId="0" applyNumberFormat="1" applyFont="1" applyFill="1" applyBorder="1"/>
    <xf numFmtId="0" fontId="4" fillId="0" borderId="7" xfId="0" applyFont="1" applyFill="1" applyBorder="1"/>
    <xf numFmtId="49" fontId="5" fillId="4" borderId="7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1" applyNumberFormat="1" applyFont="1"/>
    <xf numFmtId="165" fontId="2" fillId="0" borderId="0" xfId="0" applyNumberFormat="1" applyFont="1"/>
    <xf numFmtId="49" fontId="4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65" fontId="0" fillId="0" borderId="7" xfId="1" applyNumberFormat="1" applyFont="1" applyBorder="1"/>
    <xf numFmtId="165" fontId="0" fillId="0" borderId="7" xfId="0" applyNumberFormat="1" applyBorder="1"/>
    <xf numFmtId="165" fontId="0" fillId="0" borderId="9" xfId="0" applyNumberFormat="1" applyBorder="1"/>
    <xf numFmtId="0" fontId="2" fillId="3" borderId="7" xfId="0" applyFont="1" applyFill="1" applyBorder="1" applyAlignment="1">
      <alignment horizontal="center" vertical="top" wrapText="1"/>
    </xf>
    <xf numFmtId="164" fontId="2" fillId="3" borderId="7" xfId="0" applyNumberFormat="1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7" fillId="3" borderId="1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</cellXfs>
  <cellStyles count="2">
    <cellStyle name="Standard" xfId="0" builtinId="0"/>
    <cellStyle name="Währung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87B2-062A-4D07-A9D0-236031BC19C2}">
  <sheetPr codeName="Tabelle1">
    <pageSetUpPr fitToPage="1"/>
  </sheetPr>
  <dimension ref="A1:I89"/>
  <sheetViews>
    <sheetView tabSelected="1" topLeftCell="A28" zoomScaleNormal="100" workbookViewId="0">
      <selection activeCell="E57" sqref="E57"/>
    </sheetView>
  </sheetViews>
  <sheetFormatPr baseColWidth="10" defaultRowHeight="15" x14ac:dyDescent="0.25"/>
  <cols>
    <col min="2" max="2" width="18.85546875" bestFit="1" customWidth="1"/>
    <col min="3" max="3" width="14.5703125" style="5" customWidth="1"/>
    <col min="4" max="4" width="6.28515625" style="5" customWidth="1"/>
    <col min="5" max="5" width="11" bestFit="1" customWidth="1"/>
    <col min="7" max="7" width="12.7109375" customWidth="1"/>
    <col min="8" max="8" width="11.42578125" style="6"/>
  </cols>
  <sheetData>
    <row r="1" spans="1:8" s="2" customFormat="1" x14ac:dyDescent="0.25">
      <c r="A1" s="1" t="s">
        <v>0</v>
      </c>
      <c r="C1" s="3"/>
      <c r="D1" s="3"/>
      <c r="H1" s="4"/>
    </row>
    <row r="2" spans="1:8" s="2" customFormat="1" x14ac:dyDescent="0.25">
      <c r="A2" s="2" t="s">
        <v>1</v>
      </c>
      <c r="C2" s="3"/>
      <c r="D2" s="3"/>
      <c r="E2" s="48" t="s">
        <v>2</v>
      </c>
      <c r="F2" s="49"/>
      <c r="G2" s="49"/>
      <c r="H2" s="50"/>
    </row>
    <row r="4" spans="1:8" x14ac:dyDescent="0.25">
      <c r="C4" s="5" t="s">
        <v>3</v>
      </c>
      <c r="E4" s="51"/>
      <c r="F4" s="49"/>
      <c r="G4" s="49"/>
      <c r="H4" s="50"/>
    </row>
    <row r="5" spans="1:8" x14ac:dyDescent="0.25">
      <c r="C5" s="5" t="s">
        <v>65</v>
      </c>
      <c r="E5" s="51"/>
      <c r="F5" s="49"/>
      <c r="G5" s="49"/>
      <c r="H5" s="50"/>
    </row>
    <row r="6" spans="1:8" x14ac:dyDescent="0.25">
      <c r="C6" s="5" t="s">
        <v>66</v>
      </c>
      <c r="E6" s="19"/>
      <c r="F6" s="19"/>
      <c r="G6" s="19"/>
      <c r="H6" s="19"/>
    </row>
    <row r="7" spans="1:8" s="7" customFormat="1" x14ac:dyDescent="0.25">
      <c r="C7" s="8"/>
      <c r="D7" s="8"/>
      <c r="E7" s="9"/>
      <c r="F7" s="9"/>
      <c r="G7" s="9"/>
      <c r="H7" s="10"/>
    </row>
    <row r="8" spans="1:8" x14ac:dyDescent="0.25">
      <c r="C8" s="37" t="s">
        <v>64</v>
      </c>
      <c r="E8" s="2" t="s">
        <v>67</v>
      </c>
    </row>
    <row r="9" spans="1:8" ht="9" customHeight="1" x14ac:dyDescent="0.25">
      <c r="A9" s="7"/>
      <c r="F9" s="2"/>
    </row>
    <row r="10" spans="1:8" x14ac:dyDescent="0.25">
      <c r="A10" s="11" t="s">
        <v>4</v>
      </c>
      <c r="F10" s="2"/>
    </row>
    <row r="11" spans="1:8" ht="4.5" customHeight="1" x14ac:dyDescent="0.25"/>
    <row r="12" spans="1:8" ht="52.5" customHeight="1" x14ac:dyDescent="0.25">
      <c r="A12" s="43" t="s">
        <v>5</v>
      </c>
      <c r="B12" s="43" t="s">
        <v>6</v>
      </c>
      <c r="C12" s="52" t="s">
        <v>68</v>
      </c>
      <c r="D12" s="53"/>
      <c r="E12" s="41" t="s">
        <v>7</v>
      </c>
      <c r="F12" s="41" t="s">
        <v>8</v>
      </c>
      <c r="G12" s="41" t="s">
        <v>9</v>
      </c>
      <c r="H12" s="42" t="s">
        <v>10</v>
      </c>
    </row>
    <row r="13" spans="1:8" x14ac:dyDescent="0.25">
      <c r="A13" s="12" t="s">
        <v>11</v>
      </c>
      <c r="B13" s="13"/>
      <c r="C13" s="14"/>
      <c r="D13" s="14"/>
      <c r="E13" s="13"/>
      <c r="F13" s="13"/>
      <c r="G13" s="13"/>
      <c r="H13" s="15"/>
    </row>
    <row r="14" spans="1:8" x14ac:dyDescent="0.25">
      <c r="A14" s="61"/>
      <c r="B14" s="56" t="s">
        <v>12</v>
      </c>
      <c r="C14" s="16" t="s">
        <v>13</v>
      </c>
      <c r="D14" s="16" t="s">
        <v>14</v>
      </c>
      <c r="E14" s="17">
        <v>747</v>
      </c>
      <c r="F14" s="18">
        <f t="shared" ref="F14:F22" si="0">E14*25/1000</f>
        <v>18.675000000000001</v>
      </c>
      <c r="G14" s="19"/>
      <c r="H14" s="38" t="str">
        <f t="shared" ref="H14:H38" si="1">IF(G14&lt;&gt;"",F14,"")</f>
        <v/>
      </c>
    </row>
    <row r="15" spans="1:8" x14ac:dyDescent="0.25">
      <c r="A15" s="54"/>
      <c r="B15" s="57"/>
      <c r="C15" s="20" t="s">
        <v>15</v>
      </c>
      <c r="D15" s="20" t="s">
        <v>16</v>
      </c>
      <c r="E15" s="21">
        <v>332</v>
      </c>
      <c r="F15" s="22">
        <f t="shared" si="0"/>
        <v>8.3000000000000007</v>
      </c>
      <c r="G15" s="19"/>
      <c r="H15" s="38" t="str">
        <f t="shared" si="1"/>
        <v/>
      </c>
    </row>
    <row r="16" spans="1:8" x14ac:dyDescent="0.25">
      <c r="A16" s="54"/>
      <c r="B16" s="58"/>
      <c r="C16" s="23">
        <v>9312208</v>
      </c>
      <c r="D16" s="23" t="s">
        <v>17</v>
      </c>
      <c r="E16" s="24">
        <v>562</v>
      </c>
      <c r="F16" s="25">
        <f t="shared" si="0"/>
        <v>14.05</v>
      </c>
      <c r="G16" s="19"/>
      <c r="H16" s="38" t="str">
        <f t="shared" si="1"/>
        <v/>
      </c>
    </row>
    <row r="17" spans="1:9" x14ac:dyDescent="0.25">
      <c r="A17" s="54"/>
      <c r="B17" s="56" t="s">
        <v>18</v>
      </c>
      <c r="C17" s="16" t="s">
        <v>19</v>
      </c>
      <c r="D17" s="16" t="s">
        <v>14</v>
      </c>
      <c r="E17" s="17">
        <v>703</v>
      </c>
      <c r="F17" s="18">
        <f t="shared" si="0"/>
        <v>17.574999999999999</v>
      </c>
      <c r="G17" s="19"/>
      <c r="H17" s="38" t="str">
        <f t="shared" si="1"/>
        <v/>
      </c>
    </row>
    <row r="18" spans="1:9" x14ac:dyDescent="0.25">
      <c r="A18" s="54"/>
      <c r="B18" s="58"/>
      <c r="C18" s="23">
        <v>9312206</v>
      </c>
      <c r="D18" s="23" t="s">
        <v>17</v>
      </c>
      <c r="E18" s="24">
        <v>239.5</v>
      </c>
      <c r="F18" s="25">
        <f t="shared" si="0"/>
        <v>5.9874999999999998</v>
      </c>
      <c r="G18" s="19"/>
      <c r="H18" s="38" t="str">
        <f t="shared" si="1"/>
        <v/>
      </c>
      <c r="I18" s="9"/>
    </row>
    <row r="19" spans="1:9" x14ac:dyDescent="0.25">
      <c r="A19" s="54"/>
      <c r="B19" s="56" t="s">
        <v>20</v>
      </c>
      <c r="C19" s="16" t="s">
        <v>21</v>
      </c>
      <c r="D19" s="16" t="s">
        <v>14</v>
      </c>
      <c r="E19" s="17">
        <v>845</v>
      </c>
      <c r="F19" s="18">
        <f t="shared" si="0"/>
        <v>21.125</v>
      </c>
      <c r="G19" s="19"/>
      <c r="H19" s="38" t="str">
        <f t="shared" si="1"/>
        <v/>
      </c>
      <c r="I19" s="9"/>
    </row>
    <row r="20" spans="1:9" x14ac:dyDescent="0.25">
      <c r="A20" s="54"/>
      <c r="B20" s="57"/>
      <c r="C20" s="20" t="s">
        <v>22</v>
      </c>
      <c r="D20" s="20" t="s">
        <v>16</v>
      </c>
      <c r="E20" s="21">
        <v>837</v>
      </c>
      <c r="F20" s="22">
        <f t="shared" si="0"/>
        <v>20.925000000000001</v>
      </c>
      <c r="G20" s="19"/>
      <c r="H20" s="38" t="str">
        <f t="shared" si="1"/>
        <v/>
      </c>
      <c r="I20" s="9"/>
    </row>
    <row r="21" spans="1:9" x14ac:dyDescent="0.25">
      <c r="A21" s="54"/>
      <c r="B21" s="58"/>
      <c r="C21" s="23">
        <v>9312205</v>
      </c>
      <c r="D21" s="23" t="s">
        <v>17</v>
      </c>
      <c r="E21" s="24">
        <v>881.0625</v>
      </c>
      <c r="F21" s="25">
        <f t="shared" si="0"/>
        <v>22.026562500000001</v>
      </c>
      <c r="G21" s="19"/>
      <c r="H21" s="38" t="str">
        <f t="shared" si="1"/>
        <v/>
      </c>
      <c r="I21" s="36"/>
    </row>
    <row r="22" spans="1:9" x14ac:dyDescent="0.25">
      <c r="A22" s="54"/>
      <c r="B22" s="26" t="s">
        <v>23</v>
      </c>
      <c r="C22" s="20" t="s">
        <v>24</v>
      </c>
      <c r="D22" s="20" t="s">
        <v>16</v>
      </c>
      <c r="E22" s="21">
        <v>376</v>
      </c>
      <c r="F22" s="22">
        <f t="shared" si="0"/>
        <v>9.4</v>
      </c>
      <c r="G22" s="19"/>
      <c r="H22" s="38" t="str">
        <f t="shared" si="1"/>
        <v/>
      </c>
      <c r="I22" s="36"/>
    </row>
    <row r="23" spans="1:9" x14ac:dyDescent="0.25">
      <c r="A23" s="54"/>
      <c r="B23" s="56" t="s">
        <v>25</v>
      </c>
      <c r="C23" s="27">
        <v>9312152</v>
      </c>
      <c r="D23" s="16" t="s">
        <v>14</v>
      </c>
      <c r="E23" s="17">
        <v>663</v>
      </c>
      <c r="F23" s="18">
        <f t="shared" ref="F23:F40" si="2">E23*25/1000</f>
        <v>16.574999999999999</v>
      </c>
      <c r="G23" s="19"/>
      <c r="H23" s="38" t="str">
        <f t="shared" si="1"/>
        <v/>
      </c>
      <c r="I23" s="9"/>
    </row>
    <row r="24" spans="1:9" x14ac:dyDescent="0.25">
      <c r="A24" s="54"/>
      <c r="B24" s="57"/>
      <c r="C24" s="28">
        <v>9312151</v>
      </c>
      <c r="D24" s="20" t="s">
        <v>16</v>
      </c>
      <c r="E24" s="21">
        <v>477</v>
      </c>
      <c r="F24" s="22">
        <f t="shared" si="2"/>
        <v>11.925000000000001</v>
      </c>
      <c r="G24" s="19"/>
      <c r="H24" s="38" t="str">
        <f t="shared" si="1"/>
        <v/>
      </c>
    </row>
    <row r="25" spans="1:9" x14ac:dyDescent="0.25">
      <c r="A25" s="54"/>
      <c r="B25" s="58"/>
      <c r="C25" s="23">
        <v>9312211</v>
      </c>
      <c r="D25" s="23" t="s">
        <v>17</v>
      </c>
      <c r="E25" s="24">
        <v>540.375</v>
      </c>
      <c r="F25" s="25">
        <f t="shared" si="2"/>
        <v>13.509375</v>
      </c>
      <c r="G25" s="19"/>
      <c r="H25" s="38" t="str">
        <f t="shared" si="1"/>
        <v/>
      </c>
    </row>
    <row r="26" spans="1:9" x14ac:dyDescent="0.25">
      <c r="A26" s="54"/>
      <c r="B26" s="56" t="s">
        <v>26</v>
      </c>
      <c r="C26" s="16" t="s">
        <v>27</v>
      </c>
      <c r="D26" s="16" t="s">
        <v>14</v>
      </c>
      <c r="E26" s="17">
        <v>396</v>
      </c>
      <c r="F26" s="18">
        <f t="shared" si="2"/>
        <v>9.9</v>
      </c>
      <c r="G26" s="19"/>
      <c r="H26" s="38" t="str">
        <f t="shared" si="1"/>
        <v/>
      </c>
    </row>
    <row r="27" spans="1:9" x14ac:dyDescent="0.25">
      <c r="A27" s="54"/>
      <c r="B27" s="57"/>
      <c r="C27" s="20" t="s">
        <v>28</v>
      </c>
      <c r="D27" s="20" t="s">
        <v>16</v>
      </c>
      <c r="E27" s="21">
        <v>661</v>
      </c>
      <c r="F27" s="22">
        <f t="shared" si="2"/>
        <v>16.524999999999999</v>
      </c>
      <c r="G27" s="19"/>
      <c r="H27" s="38" t="str">
        <f t="shared" si="1"/>
        <v/>
      </c>
    </row>
    <row r="28" spans="1:9" x14ac:dyDescent="0.25">
      <c r="A28" s="54"/>
      <c r="B28" s="58"/>
      <c r="C28" s="23">
        <v>9312212</v>
      </c>
      <c r="D28" s="23" t="s">
        <v>17</v>
      </c>
      <c r="E28" s="24">
        <v>527.375</v>
      </c>
      <c r="F28" s="25">
        <f t="shared" si="2"/>
        <v>13.184374999999999</v>
      </c>
      <c r="G28" s="19"/>
      <c r="H28" s="38" t="str">
        <f t="shared" si="1"/>
        <v/>
      </c>
    </row>
    <row r="29" spans="1:9" x14ac:dyDescent="0.25">
      <c r="A29" s="54"/>
      <c r="B29" s="56" t="s">
        <v>29</v>
      </c>
      <c r="C29" s="16" t="s">
        <v>30</v>
      </c>
      <c r="D29" s="16" t="s">
        <v>14</v>
      </c>
      <c r="E29" s="17">
        <v>436</v>
      </c>
      <c r="F29" s="18">
        <f t="shared" si="2"/>
        <v>10.9</v>
      </c>
      <c r="G29" s="19"/>
      <c r="H29" s="38" t="str">
        <f t="shared" si="1"/>
        <v/>
      </c>
    </row>
    <row r="30" spans="1:9" x14ac:dyDescent="0.25">
      <c r="A30" s="54"/>
      <c r="B30" s="57"/>
      <c r="C30" s="20" t="s">
        <v>31</v>
      </c>
      <c r="D30" s="20" t="s">
        <v>16</v>
      </c>
      <c r="E30" s="21">
        <v>552</v>
      </c>
      <c r="F30" s="22">
        <f t="shared" si="2"/>
        <v>13.8</v>
      </c>
      <c r="G30" s="19"/>
      <c r="H30" s="38" t="str">
        <f t="shared" si="1"/>
        <v/>
      </c>
    </row>
    <row r="31" spans="1:9" x14ac:dyDescent="0.25">
      <c r="A31" s="54"/>
      <c r="B31" s="58"/>
      <c r="C31" s="23">
        <v>9312209</v>
      </c>
      <c r="D31" s="23" t="s">
        <v>17</v>
      </c>
      <c r="E31" s="24">
        <v>517.625</v>
      </c>
      <c r="F31" s="25">
        <f t="shared" si="2"/>
        <v>12.940625000000001</v>
      </c>
      <c r="G31" s="19"/>
      <c r="H31" s="38" t="str">
        <f t="shared" si="1"/>
        <v/>
      </c>
    </row>
    <row r="32" spans="1:9" x14ac:dyDescent="0.25">
      <c r="A32" s="54"/>
      <c r="B32" s="56" t="s">
        <v>32</v>
      </c>
      <c r="C32" s="16">
        <v>9315151</v>
      </c>
      <c r="D32" s="16" t="s">
        <v>14</v>
      </c>
      <c r="E32" s="17">
        <v>501.125</v>
      </c>
      <c r="F32" s="29">
        <f t="shared" si="2"/>
        <v>12.528124999999999</v>
      </c>
      <c r="G32" s="19"/>
      <c r="H32" s="38" t="str">
        <f t="shared" si="1"/>
        <v/>
      </c>
    </row>
    <row r="33" spans="1:8" x14ac:dyDescent="0.25">
      <c r="A33" s="54"/>
      <c r="B33" s="57"/>
      <c r="C33" s="20">
        <v>9311152</v>
      </c>
      <c r="D33" s="20" t="s">
        <v>16</v>
      </c>
      <c r="E33" s="21">
        <v>429.6875</v>
      </c>
      <c r="F33" s="30">
        <f t="shared" si="2"/>
        <v>10.7421875</v>
      </c>
      <c r="G33" s="19"/>
      <c r="H33" s="38" t="str">
        <f t="shared" si="1"/>
        <v/>
      </c>
    </row>
    <row r="34" spans="1:8" x14ac:dyDescent="0.25">
      <c r="A34" s="54"/>
      <c r="B34" s="56" t="s">
        <v>33</v>
      </c>
      <c r="C34" s="16">
        <v>9315071</v>
      </c>
      <c r="D34" s="16" t="s">
        <v>14</v>
      </c>
      <c r="E34" s="17">
        <v>567.3125</v>
      </c>
      <c r="F34" s="29">
        <f t="shared" si="2"/>
        <v>14.182812500000001</v>
      </c>
      <c r="G34" s="19"/>
      <c r="H34" s="38" t="str">
        <f t="shared" si="1"/>
        <v/>
      </c>
    </row>
    <row r="35" spans="1:8" x14ac:dyDescent="0.25">
      <c r="A35" s="54"/>
      <c r="B35" s="57"/>
      <c r="C35" s="20">
        <v>9311072</v>
      </c>
      <c r="D35" s="20" t="s">
        <v>16</v>
      </c>
      <c r="E35" s="21">
        <v>637.1875</v>
      </c>
      <c r="F35" s="30">
        <f t="shared" si="2"/>
        <v>15.9296875</v>
      </c>
      <c r="G35" s="19"/>
      <c r="H35" s="38" t="str">
        <f t="shared" si="1"/>
        <v/>
      </c>
    </row>
    <row r="36" spans="1:8" x14ac:dyDescent="0.25">
      <c r="A36" s="54"/>
      <c r="B36" s="58"/>
      <c r="C36" s="23">
        <v>9312202</v>
      </c>
      <c r="D36" s="23" t="s">
        <v>17</v>
      </c>
      <c r="E36" s="24">
        <v>569</v>
      </c>
      <c r="F36" s="25">
        <f t="shared" si="2"/>
        <v>14.225</v>
      </c>
      <c r="G36" s="19"/>
      <c r="H36" s="38" t="str">
        <f t="shared" si="1"/>
        <v/>
      </c>
    </row>
    <row r="37" spans="1:8" x14ac:dyDescent="0.25">
      <c r="A37" s="54"/>
      <c r="B37" s="44" t="s">
        <v>34</v>
      </c>
      <c r="C37" s="16">
        <v>9315303</v>
      </c>
      <c r="D37" s="16" t="s">
        <v>14</v>
      </c>
      <c r="E37" s="17">
        <v>448.0625</v>
      </c>
      <c r="F37" s="29">
        <f t="shared" si="2"/>
        <v>11.2015625</v>
      </c>
      <c r="G37" s="19"/>
      <c r="H37" s="38" t="str">
        <f t="shared" si="1"/>
        <v/>
      </c>
    </row>
    <row r="38" spans="1:8" x14ac:dyDescent="0.25">
      <c r="A38" s="54"/>
      <c r="B38" s="31" t="s">
        <v>35</v>
      </c>
      <c r="C38" s="20">
        <v>9310011</v>
      </c>
      <c r="D38" s="20" t="s">
        <v>16</v>
      </c>
      <c r="E38" s="21">
        <v>478.0625</v>
      </c>
      <c r="F38" s="30">
        <f t="shared" si="2"/>
        <v>11.9515625</v>
      </c>
      <c r="G38" s="19"/>
      <c r="H38" s="38" t="str">
        <f t="shared" si="1"/>
        <v/>
      </c>
    </row>
    <row r="39" spans="1:8" x14ac:dyDescent="0.25">
      <c r="A39" s="54"/>
      <c r="B39" s="56" t="s">
        <v>36</v>
      </c>
      <c r="C39" s="16">
        <v>9315304</v>
      </c>
      <c r="D39" s="16" t="s">
        <v>14</v>
      </c>
      <c r="E39" s="17">
        <v>743.375</v>
      </c>
      <c r="F39" s="29">
        <f t="shared" si="2"/>
        <v>18.584375000000001</v>
      </c>
      <c r="G39" s="19"/>
      <c r="H39" s="38" t="str">
        <f>IF(G39&lt;&gt;"",F39,"")</f>
        <v/>
      </c>
    </row>
    <row r="40" spans="1:8" x14ac:dyDescent="0.25">
      <c r="A40" s="55"/>
      <c r="B40" s="58"/>
      <c r="C40" s="23">
        <v>9312207</v>
      </c>
      <c r="D40" s="23" t="s">
        <v>17</v>
      </c>
      <c r="E40" s="24">
        <v>316.0625</v>
      </c>
      <c r="F40" s="25">
        <f t="shared" si="2"/>
        <v>7.9015624999999998</v>
      </c>
      <c r="G40" s="19"/>
      <c r="H40" s="38" t="str">
        <f>IF(G40&lt;&gt;"",F40,"")</f>
        <v/>
      </c>
    </row>
    <row r="41" spans="1:8" x14ac:dyDescent="0.25">
      <c r="A41" s="59" t="s">
        <v>37</v>
      </c>
      <c r="B41" s="60"/>
      <c r="C41" s="60"/>
      <c r="D41" s="60"/>
      <c r="E41" s="60"/>
      <c r="F41" s="60"/>
      <c r="G41" s="60"/>
      <c r="H41" s="60"/>
    </row>
    <row r="42" spans="1:8" x14ac:dyDescent="0.25">
      <c r="A42" s="61"/>
      <c r="B42" s="56" t="s">
        <v>38</v>
      </c>
      <c r="C42" s="16">
        <v>9315403</v>
      </c>
      <c r="D42" s="16" t="s">
        <v>14</v>
      </c>
      <c r="E42" s="17">
        <v>482.4375</v>
      </c>
      <c r="F42" s="29">
        <f t="shared" ref="F42:F57" si="3">E42*25/1000</f>
        <v>12.0609375</v>
      </c>
      <c r="G42" s="19"/>
      <c r="H42" s="39" t="str">
        <f>IF(G42&lt;&gt;"",F42,"")</f>
        <v/>
      </c>
    </row>
    <row r="43" spans="1:8" x14ac:dyDescent="0.25">
      <c r="A43" s="54"/>
      <c r="B43" s="58"/>
      <c r="C43" s="23">
        <v>9312062</v>
      </c>
      <c r="D43" s="23" t="s">
        <v>17</v>
      </c>
      <c r="E43" s="24">
        <v>159</v>
      </c>
      <c r="F43" s="25">
        <f t="shared" si="3"/>
        <v>3.9750000000000001</v>
      </c>
      <c r="G43" s="19"/>
      <c r="H43" s="39" t="str">
        <f t="shared" ref="H43" si="4">IF(G43&lt;&gt;"",F43,"")</f>
        <v/>
      </c>
    </row>
    <row r="44" spans="1:8" x14ac:dyDescent="0.25">
      <c r="A44" s="54"/>
      <c r="B44" s="56" t="s">
        <v>39</v>
      </c>
      <c r="C44" s="16">
        <v>9315404</v>
      </c>
      <c r="D44" s="16" t="s">
        <v>14</v>
      </c>
      <c r="E44" s="17">
        <v>747.4375</v>
      </c>
      <c r="F44" s="29">
        <f t="shared" si="3"/>
        <v>18.685937500000001</v>
      </c>
      <c r="G44" s="19"/>
      <c r="H44" s="39" t="str">
        <f>IF(G44&lt;&gt;"",F44,"")</f>
        <v/>
      </c>
    </row>
    <row r="45" spans="1:8" x14ac:dyDescent="0.25">
      <c r="A45" s="54"/>
      <c r="B45" s="58"/>
      <c r="C45" s="23"/>
      <c r="D45" s="23" t="s">
        <v>17</v>
      </c>
      <c r="E45" s="24">
        <v>374</v>
      </c>
      <c r="F45" s="25">
        <f t="shared" ref="F45" si="5">E45*25/1000</f>
        <v>9.35</v>
      </c>
      <c r="G45" s="19"/>
      <c r="H45" s="39" t="str">
        <f t="shared" ref="H45" si="6">IF(G45&lt;&gt;"",F45,"")</f>
        <v/>
      </c>
    </row>
    <row r="46" spans="1:8" x14ac:dyDescent="0.25">
      <c r="A46" s="54"/>
      <c r="B46" s="46" t="s">
        <v>40</v>
      </c>
      <c r="C46" s="16">
        <v>9315405</v>
      </c>
      <c r="D46" s="16" t="s">
        <v>14</v>
      </c>
      <c r="E46" s="17">
        <v>526.5625</v>
      </c>
      <c r="F46" s="29">
        <f t="shared" si="3"/>
        <v>13.1640625</v>
      </c>
      <c r="G46" s="19"/>
      <c r="H46" s="39" t="str">
        <f t="shared" ref="H46:H82" si="7">IF(G46&lt;&gt;"",F46,"")</f>
        <v/>
      </c>
    </row>
    <row r="47" spans="1:8" x14ac:dyDescent="0.25">
      <c r="A47" s="54"/>
      <c r="B47" s="47"/>
      <c r="C47" s="23"/>
      <c r="D47" s="23" t="s">
        <v>17</v>
      </c>
      <c r="E47" s="24">
        <v>216</v>
      </c>
      <c r="F47" s="25">
        <f t="shared" ref="F47" si="8">E47*25/1000</f>
        <v>5.4</v>
      </c>
      <c r="G47" s="19"/>
      <c r="H47" s="39" t="str">
        <f t="shared" ref="H47" si="9">IF(G47&lt;&gt;"",F47,"")</f>
        <v/>
      </c>
    </row>
    <row r="48" spans="1:8" x14ac:dyDescent="0.25">
      <c r="A48" s="54"/>
      <c r="B48" s="46" t="s">
        <v>41</v>
      </c>
      <c r="C48" s="16">
        <v>9315406</v>
      </c>
      <c r="D48" s="16" t="s">
        <v>14</v>
      </c>
      <c r="E48" s="17">
        <v>602.75</v>
      </c>
      <c r="F48" s="29">
        <f t="shared" si="3"/>
        <v>15.06875</v>
      </c>
      <c r="G48" s="19"/>
      <c r="H48" s="39" t="str">
        <f t="shared" si="7"/>
        <v/>
      </c>
    </row>
    <row r="49" spans="1:8" x14ac:dyDescent="0.25">
      <c r="A49" s="54"/>
      <c r="B49" s="47"/>
      <c r="C49" s="23"/>
      <c r="D49" s="23" t="s">
        <v>17</v>
      </c>
      <c r="E49" s="24">
        <v>324</v>
      </c>
      <c r="F49" s="25">
        <f t="shared" si="3"/>
        <v>8.1</v>
      </c>
      <c r="G49" s="19"/>
      <c r="H49" s="39" t="str">
        <f t="shared" si="7"/>
        <v/>
      </c>
    </row>
    <row r="50" spans="1:8" x14ac:dyDescent="0.25">
      <c r="A50" s="54"/>
      <c r="B50" s="56" t="s">
        <v>42</v>
      </c>
      <c r="C50" s="16" t="s">
        <v>43</v>
      </c>
      <c r="D50" s="16" t="s">
        <v>14</v>
      </c>
      <c r="E50" s="17">
        <v>402</v>
      </c>
      <c r="F50" s="29">
        <f t="shared" si="3"/>
        <v>10.050000000000001</v>
      </c>
      <c r="G50" s="19"/>
      <c r="H50" s="39" t="str">
        <f t="shared" si="7"/>
        <v/>
      </c>
    </row>
    <row r="51" spans="1:8" x14ac:dyDescent="0.25">
      <c r="A51" s="54"/>
      <c r="B51" s="57"/>
      <c r="C51" s="20">
        <v>9311061</v>
      </c>
      <c r="D51" s="20" t="s">
        <v>16</v>
      </c>
      <c r="E51" s="21">
        <v>816.25</v>
      </c>
      <c r="F51" s="30">
        <f t="shared" si="3"/>
        <v>20.40625</v>
      </c>
      <c r="G51" s="19"/>
      <c r="H51" s="39" t="str">
        <f t="shared" si="7"/>
        <v/>
      </c>
    </row>
    <row r="52" spans="1:8" x14ac:dyDescent="0.25">
      <c r="A52" s="54"/>
      <c r="B52" s="58"/>
      <c r="C52" s="23"/>
      <c r="D52" s="23" t="s">
        <v>17</v>
      </c>
      <c r="E52" s="24">
        <v>231</v>
      </c>
      <c r="F52" s="25">
        <f t="shared" si="3"/>
        <v>5.7750000000000004</v>
      </c>
      <c r="G52" s="19"/>
      <c r="H52" s="39" t="str">
        <f t="shared" si="7"/>
        <v/>
      </c>
    </row>
    <row r="53" spans="1:8" x14ac:dyDescent="0.25">
      <c r="A53" s="54"/>
      <c r="B53" s="56" t="s">
        <v>44</v>
      </c>
      <c r="C53" s="16">
        <v>9315401</v>
      </c>
      <c r="D53" s="16" t="s">
        <v>14</v>
      </c>
      <c r="E53" s="17">
        <v>906.3125</v>
      </c>
      <c r="F53" s="29">
        <f t="shared" si="3"/>
        <v>22.657812499999999</v>
      </c>
      <c r="G53" s="19"/>
      <c r="H53" s="39" t="str">
        <f t="shared" si="7"/>
        <v/>
      </c>
    </row>
    <row r="54" spans="1:8" x14ac:dyDescent="0.25">
      <c r="A54" s="54"/>
      <c r="B54" s="57"/>
      <c r="C54" s="16">
        <v>9315402</v>
      </c>
      <c r="D54" s="16" t="s">
        <v>14</v>
      </c>
      <c r="E54" s="17">
        <v>1043.625</v>
      </c>
      <c r="F54" s="29">
        <f t="shared" ref="F54" si="10">E54*25/1000</f>
        <v>26.090624999999999</v>
      </c>
      <c r="G54" s="19"/>
      <c r="H54" s="39"/>
    </row>
    <row r="55" spans="1:8" x14ac:dyDescent="0.25">
      <c r="A55" s="54"/>
      <c r="B55" s="57"/>
      <c r="C55" s="16"/>
      <c r="D55" s="16" t="s">
        <v>69</v>
      </c>
      <c r="E55" s="17">
        <v>401</v>
      </c>
      <c r="F55" s="29">
        <f t="shared" si="3"/>
        <v>10.025</v>
      </c>
      <c r="G55" s="19"/>
      <c r="H55" s="39" t="str">
        <f t="shared" si="7"/>
        <v/>
      </c>
    </row>
    <row r="56" spans="1:8" x14ac:dyDescent="0.25">
      <c r="A56" s="54"/>
      <c r="B56" s="45"/>
      <c r="C56" s="16"/>
      <c r="D56" s="16" t="s">
        <v>69</v>
      </c>
      <c r="E56" s="17">
        <v>413</v>
      </c>
      <c r="F56" s="29">
        <f t="shared" si="3"/>
        <v>10.324999999999999</v>
      </c>
      <c r="G56" s="19"/>
      <c r="H56" s="39" t="str">
        <f t="shared" si="7"/>
        <v/>
      </c>
    </row>
    <row r="57" spans="1:8" x14ac:dyDescent="0.25">
      <c r="A57" s="55"/>
      <c r="B57" s="31" t="s">
        <v>45</v>
      </c>
      <c r="C57" s="20">
        <v>9313008</v>
      </c>
      <c r="D57" s="20" t="s">
        <v>16</v>
      </c>
      <c r="E57" s="21">
        <v>477.0625</v>
      </c>
      <c r="F57" s="30">
        <f t="shared" si="3"/>
        <v>11.926562499999999</v>
      </c>
      <c r="G57" s="19"/>
      <c r="H57" s="39" t="str">
        <f t="shared" si="7"/>
        <v/>
      </c>
    </row>
    <row r="58" spans="1:8" x14ac:dyDescent="0.25">
      <c r="A58" s="62" t="s">
        <v>46</v>
      </c>
      <c r="B58" s="63"/>
      <c r="C58" s="63"/>
      <c r="D58" s="63"/>
      <c r="E58" s="63"/>
      <c r="F58" s="63"/>
      <c r="G58" s="63"/>
      <c r="H58" s="63"/>
    </row>
    <row r="59" spans="1:8" x14ac:dyDescent="0.25">
      <c r="A59" s="54"/>
      <c r="B59" s="31" t="s">
        <v>47</v>
      </c>
      <c r="C59" s="20">
        <v>9313005</v>
      </c>
      <c r="D59" s="20" t="s">
        <v>16</v>
      </c>
      <c r="E59" s="21">
        <v>1460.4375</v>
      </c>
      <c r="F59" s="30">
        <v>36.510937499999997</v>
      </c>
      <c r="G59" s="19"/>
      <c r="H59" s="39" t="str">
        <f t="shared" si="7"/>
        <v/>
      </c>
    </row>
    <row r="60" spans="1:8" x14ac:dyDescent="0.25">
      <c r="A60" s="54"/>
      <c r="B60" s="31" t="s">
        <v>48</v>
      </c>
      <c r="C60" s="20">
        <v>9311005</v>
      </c>
      <c r="D60" s="20" t="s">
        <v>16</v>
      </c>
      <c r="E60" s="21">
        <v>2757.6875</v>
      </c>
      <c r="F60" s="30">
        <v>68.942187500000003</v>
      </c>
      <c r="G60" s="19"/>
      <c r="H60" s="39" t="str">
        <f t="shared" si="7"/>
        <v/>
      </c>
    </row>
    <row r="61" spans="1:8" x14ac:dyDescent="0.25">
      <c r="A61" s="54"/>
      <c r="B61" s="31" t="s">
        <v>49</v>
      </c>
      <c r="C61" s="20">
        <v>9313007</v>
      </c>
      <c r="D61" s="20" t="s">
        <v>16</v>
      </c>
      <c r="E61" s="21">
        <v>536.5625</v>
      </c>
      <c r="F61" s="30">
        <v>13.4140625</v>
      </c>
      <c r="G61" s="19"/>
      <c r="H61" s="39" t="str">
        <f t="shared" si="7"/>
        <v/>
      </c>
    </row>
    <row r="62" spans="1:8" x14ac:dyDescent="0.25">
      <c r="A62" s="54"/>
      <c r="B62" s="56" t="s">
        <v>50</v>
      </c>
      <c r="C62" s="16">
        <v>9315101</v>
      </c>
      <c r="D62" s="16" t="s">
        <v>14</v>
      </c>
      <c r="E62" s="17">
        <v>619</v>
      </c>
      <c r="F62" s="29">
        <v>15.475</v>
      </c>
      <c r="G62" s="19"/>
      <c r="H62" s="39" t="str">
        <f t="shared" si="7"/>
        <v/>
      </c>
    </row>
    <row r="63" spans="1:8" x14ac:dyDescent="0.25">
      <c r="A63" s="54"/>
      <c r="B63" s="57"/>
      <c r="C63" s="20">
        <v>9311103</v>
      </c>
      <c r="D63" s="20" t="s">
        <v>16</v>
      </c>
      <c r="E63" s="21">
        <v>697.875</v>
      </c>
      <c r="F63" s="30">
        <v>17.446874999999999</v>
      </c>
      <c r="G63" s="19"/>
      <c r="H63" s="39" t="str">
        <f t="shared" si="7"/>
        <v/>
      </c>
    </row>
    <row r="64" spans="1:8" x14ac:dyDescent="0.25">
      <c r="A64" s="54"/>
      <c r="B64" s="58"/>
      <c r="C64" s="23">
        <v>9318002</v>
      </c>
      <c r="D64" s="23" t="s">
        <v>17</v>
      </c>
      <c r="E64" s="24">
        <v>516.8125</v>
      </c>
      <c r="F64" s="25">
        <v>12.9203125</v>
      </c>
      <c r="G64" s="19"/>
      <c r="H64" s="39" t="str">
        <f t="shared" si="7"/>
        <v/>
      </c>
    </row>
    <row r="65" spans="1:8" x14ac:dyDescent="0.25">
      <c r="A65" s="54"/>
      <c r="B65" s="56" t="s">
        <v>51</v>
      </c>
      <c r="C65" s="16">
        <v>9311041</v>
      </c>
      <c r="D65" s="16" t="s">
        <v>14</v>
      </c>
      <c r="E65" s="17">
        <v>742.5</v>
      </c>
      <c r="F65" s="29">
        <v>18.5625</v>
      </c>
      <c r="G65" s="19"/>
      <c r="H65" s="39" t="str">
        <f t="shared" si="7"/>
        <v/>
      </c>
    </row>
    <row r="66" spans="1:8" x14ac:dyDescent="0.25">
      <c r="A66" s="54"/>
      <c r="B66" s="57"/>
      <c r="C66" s="20">
        <v>9315041</v>
      </c>
      <c r="D66" s="20" t="s">
        <v>16</v>
      </c>
      <c r="E66" s="21">
        <v>391.8125</v>
      </c>
      <c r="F66" s="30">
        <v>9.7953124999999996</v>
      </c>
      <c r="G66" s="19"/>
      <c r="H66" s="39" t="str">
        <f t="shared" si="7"/>
        <v/>
      </c>
    </row>
    <row r="67" spans="1:8" x14ac:dyDescent="0.25">
      <c r="A67" s="54"/>
      <c r="B67" s="58"/>
      <c r="C67" s="23">
        <v>9312042</v>
      </c>
      <c r="D67" s="23" t="s">
        <v>17</v>
      </c>
      <c r="E67" s="24">
        <v>530.8125</v>
      </c>
      <c r="F67" s="25">
        <v>13.270312499999999</v>
      </c>
      <c r="G67" s="19"/>
      <c r="H67" s="39" t="str">
        <f t="shared" si="7"/>
        <v/>
      </c>
    </row>
    <row r="68" spans="1:8" x14ac:dyDescent="0.25">
      <c r="A68" s="54"/>
      <c r="B68" s="56" t="s">
        <v>52</v>
      </c>
      <c r="C68" s="16">
        <v>9315022</v>
      </c>
      <c r="D68" s="16" t="s">
        <v>14</v>
      </c>
      <c r="E68" s="17">
        <v>1190.625</v>
      </c>
      <c r="F68" s="29">
        <v>29.765625</v>
      </c>
      <c r="G68" s="19"/>
      <c r="H68" s="39" t="str">
        <f t="shared" si="7"/>
        <v/>
      </c>
    </row>
    <row r="69" spans="1:8" x14ac:dyDescent="0.25">
      <c r="A69" s="54"/>
      <c r="B69" s="57"/>
      <c r="C69" s="20">
        <v>9311024</v>
      </c>
      <c r="D69" s="20" t="s">
        <v>16</v>
      </c>
      <c r="E69" s="21">
        <v>1190.8125</v>
      </c>
      <c r="F69" s="30">
        <v>29.770312499999999</v>
      </c>
      <c r="G69" s="19"/>
      <c r="H69" s="39" t="str">
        <f t="shared" si="7"/>
        <v/>
      </c>
    </row>
    <row r="70" spans="1:8" x14ac:dyDescent="0.25">
      <c r="A70" s="54"/>
      <c r="B70" s="58"/>
      <c r="C70" s="23">
        <v>9312191</v>
      </c>
      <c r="D70" s="23" t="s">
        <v>17</v>
      </c>
      <c r="E70" s="24">
        <v>742.875</v>
      </c>
      <c r="F70" s="25">
        <v>18.571874999999999</v>
      </c>
      <c r="G70" s="19"/>
      <c r="H70" s="39" t="str">
        <f t="shared" si="7"/>
        <v/>
      </c>
    </row>
    <row r="71" spans="1:8" x14ac:dyDescent="0.25">
      <c r="A71" s="54"/>
      <c r="B71" s="56" t="s">
        <v>53</v>
      </c>
      <c r="C71" s="16">
        <v>9315182</v>
      </c>
      <c r="D71" s="16" t="s">
        <v>14</v>
      </c>
      <c r="E71" s="17">
        <v>1517.8125</v>
      </c>
      <c r="F71" s="29">
        <v>37.9453125</v>
      </c>
      <c r="G71" s="19"/>
      <c r="H71" s="39" t="str">
        <f t="shared" si="7"/>
        <v/>
      </c>
    </row>
    <row r="72" spans="1:8" x14ac:dyDescent="0.25">
      <c r="A72" s="54"/>
      <c r="B72" s="58"/>
      <c r="C72" s="23">
        <v>9312203</v>
      </c>
      <c r="D72" s="23" t="s">
        <v>17</v>
      </c>
      <c r="E72" s="24">
        <v>349.3125</v>
      </c>
      <c r="F72" s="25">
        <v>8.7328124999999996</v>
      </c>
      <c r="G72" s="19"/>
      <c r="H72" s="39" t="str">
        <f t="shared" si="7"/>
        <v/>
      </c>
    </row>
    <row r="73" spans="1:8" x14ac:dyDescent="0.25">
      <c r="A73" s="54"/>
      <c r="B73" s="56" t="s">
        <v>54</v>
      </c>
      <c r="C73" s="16">
        <v>9315191</v>
      </c>
      <c r="D73" s="16" t="s">
        <v>14</v>
      </c>
      <c r="E73" s="17">
        <v>970.875</v>
      </c>
      <c r="F73" s="29">
        <v>24.271875000000001</v>
      </c>
      <c r="G73" s="19"/>
      <c r="H73" s="39" t="str">
        <f t="shared" si="7"/>
        <v/>
      </c>
    </row>
    <row r="74" spans="1:8" x14ac:dyDescent="0.25">
      <c r="A74" s="54"/>
      <c r="B74" s="58"/>
      <c r="C74" s="23">
        <v>9312204</v>
      </c>
      <c r="D74" s="23" t="s">
        <v>17</v>
      </c>
      <c r="E74" s="24">
        <v>286.8125</v>
      </c>
      <c r="F74" s="25">
        <v>7.1703124999999996</v>
      </c>
      <c r="G74" s="19"/>
      <c r="H74" s="39" t="str">
        <f t="shared" si="7"/>
        <v/>
      </c>
    </row>
    <row r="75" spans="1:8" x14ac:dyDescent="0.25">
      <c r="A75" s="54"/>
      <c r="B75" s="56" t="s">
        <v>55</v>
      </c>
      <c r="C75" s="16">
        <v>9315201</v>
      </c>
      <c r="D75" s="16" t="s">
        <v>14</v>
      </c>
      <c r="E75" s="17">
        <v>1050.125</v>
      </c>
      <c r="F75" s="29">
        <v>26.253125000000001</v>
      </c>
      <c r="G75" s="19"/>
      <c r="H75" s="39" t="str">
        <f t="shared" si="7"/>
        <v/>
      </c>
    </row>
    <row r="76" spans="1:8" x14ac:dyDescent="0.25">
      <c r="A76" s="54"/>
      <c r="B76" s="57"/>
      <c r="C76" s="20">
        <v>9311201</v>
      </c>
      <c r="D76" s="20" t="s">
        <v>16</v>
      </c>
      <c r="E76" s="21">
        <v>1907.1875</v>
      </c>
      <c r="F76" s="30">
        <v>47.6796875</v>
      </c>
      <c r="G76" s="19"/>
      <c r="H76" s="39" t="str">
        <f t="shared" si="7"/>
        <v/>
      </c>
    </row>
    <row r="77" spans="1:8" x14ac:dyDescent="0.25">
      <c r="A77" s="54"/>
      <c r="B77" s="56" t="s">
        <v>56</v>
      </c>
      <c r="C77" s="16">
        <v>9315051</v>
      </c>
      <c r="D77" s="16" t="s">
        <v>14</v>
      </c>
      <c r="E77" s="17">
        <v>663.625</v>
      </c>
      <c r="F77" s="29">
        <v>16.590624999999999</v>
      </c>
      <c r="G77" s="19"/>
      <c r="H77" s="39" t="str">
        <f t="shared" si="7"/>
        <v/>
      </c>
    </row>
    <row r="78" spans="1:8" x14ac:dyDescent="0.25">
      <c r="A78" s="54"/>
      <c r="B78" s="58"/>
      <c r="C78" s="23">
        <v>9312201</v>
      </c>
      <c r="D78" s="23" t="s">
        <v>17</v>
      </c>
      <c r="E78" s="24">
        <v>277.75</v>
      </c>
      <c r="F78" s="25">
        <v>6.9437499999999996</v>
      </c>
      <c r="G78" s="19"/>
      <c r="H78" s="39" t="str">
        <f t="shared" si="7"/>
        <v/>
      </c>
    </row>
    <row r="79" spans="1:8" x14ac:dyDescent="0.25">
      <c r="A79" s="54"/>
      <c r="B79" s="56" t="s">
        <v>57</v>
      </c>
      <c r="C79" s="32">
        <v>9315001</v>
      </c>
      <c r="D79" s="16" t="s">
        <v>14</v>
      </c>
      <c r="E79" s="17">
        <v>808.0625</v>
      </c>
      <c r="F79" s="29">
        <v>20.201562500000001</v>
      </c>
      <c r="G79" s="19"/>
      <c r="H79" s="39" t="str">
        <f t="shared" si="7"/>
        <v/>
      </c>
    </row>
    <row r="80" spans="1:8" x14ac:dyDescent="0.25">
      <c r="A80" s="54"/>
      <c r="B80" s="57"/>
      <c r="C80" s="32"/>
      <c r="D80" s="16" t="s">
        <v>14</v>
      </c>
      <c r="E80" s="21">
        <v>1362.625</v>
      </c>
      <c r="F80" s="30">
        <v>34.065624999999997</v>
      </c>
      <c r="G80" s="19"/>
      <c r="H80" s="39" t="str">
        <f t="shared" si="7"/>
        <v/>
      </c>
    </row>
    <row r="81" spans="1:8" x14ac:dyDescent="0.25">
      <c r="A81" s="54"/>
      <c r="B81" s="57"/>
      <c r="C81" s="20">
        <v>9311014</v>
      </c>
      <c r="D81" s="20" t="s">
        <v>16</v>
      </c>
      <c r="E81" s="21">
        <v>1090.625</v>
      </c>
      <c r="F81" s="30">
        <v>27.265625</v>
      </c>
      <c r="G81" s="19"/>
      <c r="H81" s="39" t="str">
        <f t="shared" si="7"/>
        <v/>
      </c>
    </row>
    <row r="82" spans="1:8" x14ac:dyDescent="0.25">
      <c r="A82" s="54"/>
      <c r="B82" s="58"/>
      <c r="C82" s="23">
        <v>9312200</v>
      </c>
      <c r="D82" s="23" t="s">
        <v>17</v>
      </c>
      <c r="E82" s="24">
        <v>913.8125</v>
      </c>
      <c r="F82" s="25">
        <v>22.845312499999999</v>
      </c>
      <c r="G82" s="19"/>
      <c r="H82" s="39" t="str">
        <f t="shared" si="7"/>
        <v/>
      </c>
    </row>
    <row r="83" spans="1:8" x14ac:dyDescent="0.25">
      <c r="A83" s="54"/>
      <c r="B83" s="31" t="s">
        <v>58</v>
      </c>
      <c r="C83" s="20">
        <v>9313001</v>
      </c>
      <c r="D83" s="20" t="s">
        <v>16</v>
      </c>
      <c r="E83" s="21">
        <v>856.9375</v>
      </c>
      <c r="F83" s="30">
        <v>21.423437499999999</v>
      </c>
      <c r="G83" s="19"/>
      <c r="H83" s="39" t="str">
        <f t="shared" ref="H83:H85" si="11">IF(G83&lt;&gt;"",F83,"")</f>
        <v/>
      </c>
    </row>
    <row r="84" spans="1:8" x14ac:dyDescent="0.25">
      <c r="A84" s="54"/>
      <c r="B84" s="31" t="s">
        <v>59</v>
      </c>
      <c r="C84" s="20">
        <v>9311008</v>
      </c>
      <c r="D84" s="20" t="s">
        <v>16</v>
      </c>
      <c r="E84" s="21">
        <v>374.875</v>
      </c>
      <c r="F84" s="30">
        <v>9.3718749999999993</v>
      </c>
      <c r="G84" s="19"/>
      <c r="H84" s="39" t="str">
        <f t="shared" si="11"/>
        <v/>
      </c>
    </row>
    <row r="85" spans="1:8" x14ac:dyDescent="0.25">
      <c r="A85" s="54"/>
      <c r="B85" s="31" t="s">
        <v>60</v>
      </c>
      <c r="C85" s="20">
        <v>9311007</v>
      </c>
      <c r="D85" s="20" t="s">
        <v>16</v>
      </c>
      <c r="E85" s="21">
        <v>613.625</v>
      </c>
      <c r="F85" s="30">
        <v>15.340624999999999</v>
      </c>
      <c r="G85" s="19"/>
      <c r="H85" s="39" t="str">
        <f t="shared" si="11"/>
        <v/>
      </c>
    </row>
    <row r="87" spans="1:8" x14ac:dyDescent="0.25">
      <c r="G87" s="33" t="s">
        <v>61</v>
      </c>
      <c r="H87" s="34">
        <f>SUM(H14:H40,H42:H57,H59:H85)</f>
        <v>0</v>
      </c>
    </row>
    <row r="88" spans="1:8" ht="15.75" thickBot="1" x14ac:dyDescent="0.3">
      <c r="G88" t="s">
        <v>62</v>
      </c>
      <c r="H88" s="40">
        <f>SUM(H87*0.19)</f>
        <v>0</v>
      </c>
    </row>
    <row r="89" spans="1:8" ht="15.75" thickTop="1" x14ac:dyDescent="0.25">
      <c r="G89" s="2" t="s">
        <v>63</v>
      </c>
      <c r="H89" s="35">
        <f>SUM(H87:H88)</f>
        <v>0</v>
      </c>
    </row>
  </sheetData>
  <mergeCells count="32">
    <mergeCell ref="A58:H58"/>
    <mergeCell ref="A14:A40"/>
    <mergeCell ref="B14:B16"/>
    <mergeCell ref="B17:B18"/>
    <mergeCell ref="B19:B21"/>
    <mergeCell ref="B23:B25"/>
    <mergeCell ref="B26:B28"/>
    <mergeCell ref="B29:B31"/>
    <mergeCell ref="B32:B33"/>
    <mergeCell ref="B34:B36"/>
    <mergeCell ref="B42:B43"/>
    <mergeCell ref="B44:B45"/>
    <mergeCell ref="B46:B47"/>
    <mergeCell ref="A59:A85"/>
    <mergeCell ref="B62:B64"/>
    <mergeCell ref="B65:B67"/>
    <mergeCell ref="B68:B70"/>
    <mergeCell ref="B71:B72"/>
    <mergeCell ref="B73:B74"/>
    <mergeCell ref="B75:B76"/>
    <mergeCell ref="B77:B78"/>
    <mergeCell ref="B79:B82"/>
    <mergeCell ref="B48:B49"/>
    <mergeCell ref="E2:H2"/>
    <mergeCell ref="E5:H5"/>
    <mergeCell ref="C12:D12"/>
    <mergeCell ref="E4:H4"/>
    <mergeCell ref="B39:B40"/>
    <mergeCell ref="A41:H41"/>
    <mergeCell ref="A42:A57"/>
    <mergeCell ref="B50:B52"/>
    <mergeCell ref="B53:B55"/>
  </mergeCells>
  <conditionalFormatting sqref="H87">
    <cfRule type="cellIs" dxfId="1" priority="1" operator="greaterThan">
      <formula>100</formula>
    </cfRule>
    <cfRule type="cellIs" dxfId="0" priority="2" operator="lessThan">
      <formula>100</formula>
    </cfRule>
  </conditionalFormatting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 Hagemeister</dc:creator>
  <cp:lastModifiedBy>Romy Hagemeister</cp:lastModifiedBy>
  <cp:lastPrinted>2018-09-28T09:38:05Z</cp:lastPrinted>
  <dcterms:created xsi:type="dcterms:W3CDTF">2018-09-28T09:07:52Z</dcterms:created>
  <dcterms:modified xsi:type="dcterms:W3CDTF">2021-08-31T08:50:20Z</dcterms:modified>
</cp:coreProperties>
</file>